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semiek/Desktop/"/>
    </mc:Choice>
  </mc:AlternateContent>
  <xr:revisionPtr revIDLastSave="0" documentId="13_ncr:1_{4226B921-32F1-5944-875A-B7766EEA883B}" xr6:coauthVersionLast="47" xr6:coauthVersionMax="47" xr10:uidLastSave="{00000000-0000-0000-0000-000000000000}"/>
  <bookViews>
    <workbookView xWindow="80" yWindow="500" windowWidth="28720" windowHeight="16280" xr2:uid="{1F9D797E-A997-8045-A993-AADA62F0ED10}"/>
  </bookViews>
  <sheets>
    <sheet name="Schokofahrtgruppe Bestellu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6" i="1" l="1"/>
  <c r="I33" i="1"/>
  <c r="K33" i="1" s="1"/>
  <c r="I32" i="1"/>
  <c r="K32" i="1" s="1"/>
  <c r="I31" i="1"/>
  <c r="K31" i="1" s="1"/>
  <c r="I29" i="1"/>
  <c r="K29" i="1" s="1"/>
  <c r="I28" i="1"/>
  <c r="K28" i="1" s="1"/>
  <c r="I27" i="1"/>
  <c r="K27" i="1" s="1"/>
  <c r="I26" i="1"/>
  <c r="K26" i="1" s="1"/>
  <c r="I24" i="1"/>
  <c r="K24" i="1" s="1"/>
  <c r="I11" i="1"/>
  <c r="K11" i="1" s="1"/>
  <c r="I12" i="1"/>
  <c r="K12" i="1" s="1"/>
  <c r="I13" i="1"/>
  <c r="I14" i="1"/>
  <c r="I15" i="1"/>
  <c r="I16" i="1"/>
  <c r="K16" i="1" s="1"/>
  <c r="I17" i="1"/>
  <c r="I18" i="1"/>
  <c r="I19" i="1"/>
  <c r="I20" i="1"/>
  <c r="K13" i="1"/>
  <c r="K14" i="1"/>
  <c r="K15" i="1"/>
  <c r="K17" i="1"/>
  <c r="K18" i="1"/>
  <c r="K19" i="1"/>
  <c r="K20" i="1"/>
  <c r="I10" i="1"/>
  <c r="K10" i="1" s="1"/>
  <c r="K23" i="1"/>
  <c r="K22" i="1"/>
  <c r="K40" i="1" l="1"/>
  <c r="K36" i="1"/>
</calcChain>
</file>

<file path=xl/sharedStrings.xml><?xml version="1.0" encoding="utf-8"?>
<sst xmlns="http://schemas.openxmlformats.org/spreadsheetml/2006/main" count="143" uniqueCount="96">
  <si>
    <t>Code</t>
  </si>
  <si>
    <t>Name</t>
  </si>
  <si>
    <t>Bohnen</t>
  </si>
  <si>
    <t>Herkunftsland</t>
  </si>
  <si>
    <t>Zutaten</t>
  </si>
  <si>
    <t>Gewicht</t>
  </si>
  <si>
    <t>Bestelleinheid (BE)</t>
  </si>
  <si>
    <t>Tafeln</t>
  </si>
  <si>
    <t>Organic &amp; Pure</t>
  </si>
  <si>
    <t>Pro Tafel (gramm)</t>
  </si>
  <si>
    <t>Anzahl</t>
  </si>
  <si>
    <t>pro BE</t>
  </si>
  <si>
    <t xml:space="preserve">Bio Gorilla Tafel 37% Milch </t>
  </si>
  <si>
    <t>Forastero</t>
  </si>
  <si>
    <t>Congo</t>
  </si>
  <si>
    <t xml:space="preserve">55% Kakaobestandteilen davon 37% Kakaomasse und 18% Kakaobutter, 20% Milchpulver und 25% Zucker  </t>
  </si>
  <si>
    <t xml:space="preserve">Bio Gorilla Tafel 68% dunkel </t>
  </si>
  <si>
    <t>70% Kakaobestandteilen davon 68% Kakaomasse und 2% Kakaobutter und 30% Zucker</t>
  </si>
  <si>
    <t xml:space="preserve">Bio Gorilla Tafel 92% extra dunkel </t>
  </si>
  <si>
    <t>92% Kakaobestandteilen davon 82% Kakaomasse und 10 % Kakaobutter und 8% Arenga Zucker</t>
  </si>
  <si>
    <t>Trinitario</t>
  </si>
  <si>
    <t>Dom.Rep.</t>
  </si>
  <si>
    <t>53% Kakaobestandteilen davon 40% Kakaomasse und 15% Kakaobutter, 18% Milchpulver, 27% Zucker und 0,5% Meersalz</t>
  </si>
  <si>
    <t>75% Kakaobestandteilen davon 68% Kakaomasse, 5% Kakaonibs, und 2% Kakaobutter und 25% Zucker</t>
  </si>
  <si>
    <t>Bio Fairtrade Awajun Tafel 30% Milch mit Kaffee</t>
  </si>
  <si>
    <t>Criollo</t>
  </si>
  <si>
    <t>Peru</t>
  </si>
  <si>
    <t>48% Kakaobestandteilen davon 30% Kakaomasse und  18,5% Kakaobutter, 30 % Zucker, 20% Milchpulver und 1,5% Kaffee</t>
  </si>
  <si>
    <t>1006</t>
  </si>
  <si>
    <t>Bio Fairtrade Awajun Tafel dunkel 52% Milch</t>
  </si>
  <si>
    <t>63% Kakaobestandteilen davon 52% Kakaomasse und 14% Kakaobutter, 24% Zucker und 10% Milchpulver</t>
  </si>
  <si>
    <t>Bio Fairtrade Awajun Tafel 80% dunkel</t>
  </si>
  <si>
    <t>80% Kakaobestandteilen davon 78% Kakaomasse und 2% Kakaobutter und 20% Zucker</t>
  </si>
  <si>
    <t xml:space="preserve">Kolumbien </t>
  </si>
  <si>
    <t>64% Kakaobestandteilen davon 58% Kakaomasse und 7% Kakaobutter und 35% Zucker</t>
  </si>
  <si>
    <t>Die Specials</t>
  </si>
  <si>
    <r>
      <t xml:space="preserve">Bio Fairtrade Sinterklaas-Milch 40% Sinterklaas-Kräuter </t>
    </r>
    <r>
      <rPr>
        <i/>
        <sz val="12"/>
        <color theme="8" tint="-0.249977111117893"/>
        <rFont val="Cholla Wide OT"/>
      </rPr>
      <t>- verfügbar ab 1 Oktober</t>
    </r>
  </si>
  <si>
    <t xml:space="preserve">54% Kakaobestandteilen davon 40% Kakaomasse, Milchpulver, Zucker, Kakaobutter, Zimt, Nelke und Muskatnuss																																				</t>
  </si>
  <si>
    <r>
      <t>Bio Fairtrade Party line dunkel 66% Orange &amp; Pfeffer</t>
    </r>
    <r>
      <rPr>
        <i/>
        <sz val="12"/>
        <color theme="8" tint="-0.249977111117893"/>
        <rFont val="Cholla Wide OT"/>
      </rPr>
      <t xml:space="preserve"> - verfügbar ab 1 Oktober</t>
    </r>
  </si>
  <si>
    <t>Amazonas</t>
  </si>
  <si>
    <t>66% Kakaobestandteilen davon 62% Kakaomasse, 34% Zucker, 4% Kakaobutter, 0,12 % schwarzer Pfeffer,  0,10% Orangenöl und 0,07% Nelke</t>
  </si>
  <si>
    <r>
      <t>Bio Fairtrade der Frühling Milch 25%</t>
    </r>
    <r>
      <rPr>
        <i/>
        <sz val="12"/>
        <color theme="8" tint="-0.249977111117893"/>
        <rFont val="Cholla Wide OT"/>
      </rPr>
      <t xml:space="preserve"> - verfügbar ab 1 April</t>
    </r>
  </si>
  <si>
    <t>NorAndino</t>
  </si>
  <si>
    <t>47% Kakaobestandteilen davon 25% Kakaomasse, Zucker, Kakaobutter, Milchpulver, Vanille und Salz</t>
  </si>
  <si>
    <t>Mini's</t>
  </si>
  <si>
    <t>Anzahl Tafeln pro BE</t>
  </si>
  <si>
    <t>3028</t>
  </si>
  <si>
    <t>Bio Ienie-mini Milch Gorilla 37% (150x)</t>
  </si>
  <si>
    <t>55% Kakaobestandteilen davon 37% Kakaobohnen und 18% Kakaobutter, 20% Milchpulver und 25% Zucker</t>
  </si>
  <si>
    <t>3029</t>
  </si>
  <si>
    <t>Bio Inie-mini dunkel Gorilla 68% (150x)</t>
  </si>
  <si>
    <t xml:space="preserve">70% Kakaobestandteilen davon 68% Kakaobohnen und 2% Kakaobutter und 30% Zucker </t>
  </si>
  <si>
    <t>3006</t>
  </si>
  <si>
    <t>Bio Fairtrade Mini Tres Hombres Tafel 40% milch mit Meersalz (100x)</t>
  </si>
  <si>
    <t>53% Kakaobestandteilen davon 40% Kakaobohnen und 15% Kakaobutter, 18% Milchpulver und 27 Zucker</t>
  </si>
  <si>
    <t>3007</t>
  </si>
  <si>
    <t>Bio Fairtrade Mini Tres Hombres Tafel 70% dunkel mit Kakaonibs (100x)</t>
  </si>
  <si>
    <t>Segel</t>
  </si>
  <si>
    <t>Pro Tasche (gramm)</t>
  </si>
  <si>
    <t>3003</t>
  </si>
  <si>
    <t>Bio Faitrade Schocosegel dunkel Milch 52% mit kaffee und nibs</t>
  </si>
  <si>
    <t>52% Kakaobestandteilen davon 36% Kakaobohnen und 16,5% Kakaobutter, 27% Zucker, 19% Milchpulver und 1,5% Kaffee</t>
  </si>
  <si>
    <t>3053</t>
  </si>
  <si>
    <t>Bio Fairtrade Schocosegel Weiss mit Kakaonibs und Vanille</t>
  </si>
  <si>
    <t>x</t>
  </si>
  <si>
    <t>35% Kakaobestandteilen davon 5% Kakaobutter und Kakaonibs, Milchpulver, Zucker, Meersalz und Vanille</t>
  </si>
  <si>
    <t>3054</t>
  </si>
  <si>
    <t>Bio Fairtrade Schocosegel dunkel 70% mit Kakaonibs und Meersalz</t>
  </si>
  <si>
    <t>70% Kakaobestandteilen davon Kakaomasse, Kakaonibs und Kakaobutter und Meersalz (0,5%)</t>
  </si>
  <si>
    <t>Chocolatemakers</t>
  </si>
  <si>
    <t>Radarweg 32A</t>
  </si>
  <si>
    <t>1042 AA Amsterdam</t>
  </si>
  <si>
    <t>Die Niederlande</t>
  </si>
  <si>
    <t>VAT nr. NL852676116B01</t>
  </si>
  <si>
    <t>52% Kakaobestandteilen - Kakaomasse, Zucker, Milchpulver, Kakaobutter, Kakaonibs (5%) und Kaffee (1,2%)</t>
  </si>
  <si>
    <r>
      <rPr>
        <sz val="12"/>
        <color theme="8" tint="-0.249977111117893"/>
        <rFont val="Cholla Wide OT"/>
      </rPr>
      <t xml:space="preserve">NEU - </t>
    </r>
    <r>
      <rPr>
        <sz val="12"/>
        <color indexed="8"/>
        <rFont val="Cholla Wide OT"/>
      </rPr>
      <t>Bio Fairtrade Tres Hombres 100% extra dunkel</t>
    </r>
    <r>
      <rPr>
        <i/>
        <sz val="12"/>
        <color theme="4"/>
        <rFont val="Cholla Wide OT"/>
      </rPr>
      <t xml:space="preserve"> </t>
    </r>
    <r>
      <rPr>
        <i/>
        <sz val="12"/>
        <color theme="8" tint="-0.249977111117893"/>
        <rFont val="Cholla Wide OT"/>
      </rPr>
      <t>- ab 1 April 2022</t>
    </r>
  </si>
  <si>
    <r>
      <t>Bio Fairtrade Tres Hombres 52% Milch mit Kakaonibs &amp; Kaffee</t>
    </r>
    <r>
      <rPr>
        <sz val="12"/>
        <color theme="4"/>
        <rFont val="Cholla Wide OT"/>
      </rPr>
      <t xml:space="preserve"> </t>
    </r>
    <r>
      <rPr>
        <i/>
        <sz val="12"/>
        <color theme="4"/>
        <rFont val="Cholla Wide OT"/>
      </rPr>
      <t>- Schokofahrt</t>
    </r>
  </si>
  <si>
    <r>
      <t>Bio Fairtrade Tres Hombres Tafel 75% dunkel mit Kakaonibs</t>
    </r>
    <r>
      <rPr>
        <sz val="12"/>
        <color theme="4"/>
        <rFont val="Cholla Wide OT"/>
      </rPr>
      <t xml:space="preserve"> </t>
    </r>
    <r>
      <rPr>
        <i/>
        <sz val="12"/>
        <color theme="4"/>
        <rFont val="Cholla Wide OT"/>
      </rPr>
      <t>- Schokofahrt</t>
    </r>
  </si>
  <si>
    <r>
      <t>Bio Fairtrade Tres Hombres Tafel 40% milch mit Meersalz</t>
    </r>
    <r>
      <rPr>
        <sz val="12"/>
        <color theme="4"/>
        <rFont val="Cholla Wide OT"/>
      </rPr>
      <t xml:space="preserve"> </t>
    </r>
    <r>
      <rPr>
        <i/>
        <sz val="12"/>
        <color theme="4"/>
        <rFont val="Cholla Wide OT"/>
      </rPr>
      <t>- Schokofahrt</t>
    </r>
    <r>
      <rPr>
        <sz val="12"/>
        <color theme="1"/>
        <rFont val="Cholla Wide OT"/>
      </rPr>
      <t xml:space="preserve"> </t>
    </r>
  </si>
  <si>
    <t>100% Kakaobestandteilen davon 95% Kakaomasse und 5% Kakaobutter</t>
  </si>
  <si>
    <t>Colli</t>
  </si>
  <si>
    <t>Total inkl.</t>
  </si>
  <si>
    <t>Besteld</t>
  </si>
  <si>
    <t>Preis inkl.</t>
  </si>
  <si>
    <t>Schokofahrt Bestellung - SchokofahrtGruppe</t>
  </si>
  <si>
    <t>ID:</t>
  </si>
  <si>
    <t>#FG-</t>
  </si>
  <si>
    <t xml:space="preserve">KvK/MwSt. nr. 57652066 </t>
  </si>
  <si>
    <t xml:space="preserve">Name: </t>
  </si>
  <si>
    <r>
      <rPr>
        <b/>
        <sz val="12"/>
        <rFont val="Cholla Wide OT"/>
      </rPr>
      <t>Vorratsdose</t>
    </r>
    <r>
      <rPr>
        <sz val="12"/>
        <rFont val="Cholla Wide OT"/>
      </rPr>
      <t xml:space="preserve">
</t>
    </r>
    <r>
      <rPr>
        <i/>
        <sz val="12"/>
        <rFont val="Cholla Wide OT"/>
      </rPr>
      <t>Zur Feier unseres zehnjährigen Jubiläums führen wir eine schöne Vorratsdose ein, die 10 Jahre positive Auswirkungen auf unser Klima symbolisiert.</t>
    </r>
  </si>
  <si>
    <t>Alle Zutaten sind Bio. Organic &amp; Pure Riegel können Spuren von Nüssen enthalten. Ab 1 April haben wir eine neue Preisliste und werden die Riegeln 80 gramm.</t>
  </si>
  <si>
    <t xml:space="preserve">pro colli (10 Tafeln) können Sie 1 Kostenlose Vorratsdose erhalten. </t>
  </si>
  <si>
    <t xml:space="preserve">Total: </t>
  </si>
  <si>
    <t>Preis € (inkl MwST)</t>
  </si>
  <si>
    <t>Bio Fairtrade Pure Liebe 65% dunkel</t>
  </si>
  <si>
    <t>Preis inkl. 25% Rabat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</si>
</sst>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27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0"/>
      <color theme="0"/>
      <name val="Cholla Wide OT"/>
    </font>
    <font>
      <sz val="9"/>
      <color theme="0"/>
      <name val="Cholla Wide OT"/>
    </font>
    <font>
      <b/>
      <sz val="14"/>
      <color theme="1"/>
      <name val="Cholla Wide OT"/>
    </font>
    <font>
      <b/>
      <sz val="14"/>
      <color theme="0"/>
      <name val="Cholla Wide OT"/>
    </font>
    <font>
      <sz val="14"/>
      <color theme="0"/>
      <name val="Cholla Wide OT"/>
    </font>
    <font>
      <sz val="12"/>
      <color theme="1"/>
      <name val="Cholla Wide OT"/>
    </font>
    <font>
      <sz val="12"/>
      <color theme="0"/>
      <name val="Cholla Wide OT"/>
    </font>
    <font>
      <i/>
      <sz val="12"/>
      <color theme="8" tint="-0.249977111117893"/>
      <name val="Cholla Wide OT"/>
    </font>
    <font>
      <sz val="12"/>
      <color indexed="8"/>
      <name val="Cholla Wide OT"/>
    </font>
    <font>
      <sz val="10"/>
      <name val="Verdana"/>
      <family val="2"/>
    </font>
    <font>
      <sz val="12"/>
      <name val="Cholla Wide OT"/>
    </font>
    <font>
      <sz val="12"/>
      <color rgb="FF000000"/>
      <name val="ChollaWideOT-Regular"/>
    </font>
    <font>
      <sz val="12"/>
      <color theme="1"/>
      <name val="ChollaWideOT-Regular"/>
    </font>
    <font>
      <sz val="12"/>
      <color theme="8" tint="-0.249977111117893"/>
      <name val="Cholla Wide OT"/>
    </font>
    <font>
      <sz val="12"/>
      <color theme="4"/>
      <name val="Cholla Wide OT"/>
    </font>
    <font>
      <i/>
      <sz val="12"/>
      <color theme="4"/>
      <name val="Cholla Wide OT"/>
    </font>
    <font>
      <i/>
      <sz val="12"/>
      <color theme="1"/>
      <name val="Calibri"/>
      <family val="2"/>
      <scheme val="minor"/>
    </font>
    <font>
      <i/>
      <sz val="12"/>
      <color indexed="8"/>
      <name val="Cholla Wide OT"/>
    </font>
    <font>
      <sz val="14"/>
      <color theme="1"/>
      <name val="Cholla Wide OT"/>
    </font>
    <font>
      <b/>
      <i/>
      <sz val="12"/>
      <color theme="1"/>
      <name val="Calibri"/>
      <family val="2"/>
    </font>
    <font>
      <i/>
      <sz val="12"/>
      <color theme="1"/>
      <name val="Calibri"/>
      <family val="2"/>
    </font>
    <font>
      <b/>
      <sz val="12"/>
      <color theme="1"/>
      <name val="Calibri"/>
      <family val="2"/>
    </font>
    <font>
      <sz val="14"/>
      <color theme="0"/>
      <name val="Calibri"/>
      <family val="2"/>
      <scheme val="minor"/>
    </font>
    <font>
      <b/>
      <sz val="12"/>
      <name val="Cholla Wide OT"/>
    </font>
    <font>
      <i/>
      <sz val="12"/>
      <name val="Cholla Wide OT"/>
    </font>
  </fonts>
  <fills count="11">
    <fill>
      <patternFill patternType="none"/>
    </fill>
    <fill>
      <patternFill patternType="gray125"/>
    </fill>
    <fill>
      <patternFill patternType="solid">
        <fgColor rgb="FF411C1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11C1D"/>
        <bgColor rgb="FF411C1D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2F75B5"/>
        <bgColor rgb="FF2F75B5"/>
      </patternFill>
    </fill>
    <fill>
      <patternFill patternType="solid">
        <fgColor rgb="FFFFE598"/>
        <bgColor rgb="FFFFE598"/>
      </patternFill>
    </fill>
    <fill>
      <patternFill patternType="solid">
        <fgColor rgb="FFFFE598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07">
    <xf numFmtId="0" fontId="0" fillId="0" borderId="0" xfId="0"/>
    <xf numFmtId="0" fontId="1" fillId="0" borderId="0" xfId="0" applyFont="1"/>
    <xf numFmtId="49" fontId="5" fillId="2" borderId="1" xfId="0" applyNumberFormat="1" applyFont="1" applyFill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0" fillId="0" borderId="2" xfId="0" applyBorder="1"/>
    <xf numFmtId="1" fontId="7" fillId="0" borderId="2" xfId="0" applyNumberFormat="1" applyFont="1" applyBorder="1" applyAlignment="1">
      <alignment wrapText="1"/>
    </xf>
    <xf numFmtId="2" fontId="7" fillId="0" borderId="2" xfId="0" applyNumberFormat="1" applyFont="1" applyBorder="1" applyAlignment="1">
      <alignment wrapText="1"/>
    </xf>
    <xf numFmtId="0" fontId="7" fillId="0" borderId="2" xfId="0" applyFont="1" applyBorder="1" applyAlignment="1">
      <alignment horizontal="right"/>
    </xf>
    <xf numFmtId="49" fontId="5" fillId="2" borderId="1" xfId="0" applyNumberFormat="1" applyFont="1" applyFill="1" applyBorder="1" applyAlignment="1">
      <alignment vertical="center"/>
    </xf>
    <xf numFmtId="49" fontId="8" fillId="2" borderId="2" xfId="0" applyNumberFormat="1" applyFont="1" applyFill="1" applyBorder="1" applyAlignment="1">
      <alignment horizontal="center" vertical="center"/>
    </xf>
    <xf numFmtId="0" fontId="7" fillId="0" borderId="1" xfId="0" applyFont="1" applyBorder="1"/>
    <xf numFmtId="49" fontId="6" fillId="2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right"/>
    </xf>
    <xf numFmtId="0" fontId="7" fillId="4" borderId="2" xfId="0" applyFont="1" applyFill="1" applyBorder="1"/>
    <xf numFmtId="2" fontId="10" fillId="0" borderId="2" xfId="0" applyNumberFormat="1" applyFont="1" applyBorder="1" applyAlignment="1">
      <alignment wrapText="1"/>
    </xf>
    <xf numFmtId="49" fontId="10" fillId="0" borderId="2" xfId="0" applyNumberFormat="1" applyFont="1" applyBorder="1" applyAlignment="1">
      <alignment horizontal="right"/>
    </xf>
    <xf numFmtId="1" fontId="10" fillId="0" borderId="2" xfId="0" applyNumberFormat="1" applyFont="1" applyBorder="1" applyAlignment="1">
      <alignment wrapText="1"/>
    </xf>
    <xf numFmtId="0" fontId="12" fillId="0" borderId="2" xfId="1" applyFont="1" applyBorder="1"/>
    <xf numFmtId="0" fontId="10" fillId="0" borderId="2" xfId="0" applyFont="1" applyBorder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9" fontId="10" fillId="4" borderId="0" xfId="0" applyNumberFormat="1" applyFont="1" applyFill="1"/>
    <xf numFmtId="49" fontId="6" fillId="8" borderId="6" xfId="0" applyNumberFormat="1" applyFont="1" applyFill="1" applyBorder="1" applyAlignment="1">
      <alignment horizontal="center" vertical="center"/>
    </xf>
    <xf numFmtId="0" fontId="0" fillId="9" borderId="6" xfId="0" applyFill="1" applyBorder="1" applyAlignment="1">
      <alignment horizontal="center"/>
    </xf>
    <xf numFmtId="44" fontId="0" fillId="0" borderId="6" xfId="0" applyNumberFormat="1" applyBorder="1"/>
    <xf numFmtId="49" fontId="5" fillId="2" borderId="7" xfId="0" applyNumberFormat="1" applyFont="1" applyFill="1" applyBorder="1" applyAlignment="1">
      <alignment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21" fillId="8" borderId="8" xfId="0" applyFont="1" applyFill="1" applyBorder="1" applyAlignment="1">
      <alignment horizontal="center"/>
    </xf>
    <xf numFmtId="0" fontId="23" fillId="6" borderId="0" xfId="0" applyFont="1" applyFill="1" applyBorder="1"/>
    <xf numFmtId="44" fontId="22" fillId="6" borderId="0" xfId="0" applyNumberFormat="1" applyFont="1" applyFill="1" applyBorder="1"/>
    <xf numFmtId="0" fontId="22" fillId="6" borderId="10" xfId="0" applyFont="1" applyFill="1" applyBorder="1"/>
    <xf numFmtId="0" fontId="22" fillId="6" borderId="3" xfId="0" applyFont="1" applyFill="1" applyBorder="1"/>
    <xf numFmtId="0" fontId="22" fillId="6" borderId="11" xfId="0" applyFont="1" applyFill="1" applyBorder="1"/>
    <xf numFmtId="49" fontId="10" fillId="4" borderId="9" xfId="0" applyNumberFormat="1" applyFont="1" applyFill="1" applyBorder="1" applyAlignment="1">
      <alignment horizontal="right"/>
    </xf>
    <xf numFmtId="0" fontId="19" fillId="4" borderId="10" xfId="0" applyFont="1" applyFill="1" applyBorder="1"/>
    <xf numFmtId="0" fontId="18" fillId="4" borderId="10" xfId="0" applyFont="1" applyFill="1" applyBorder="1"/>
    <xf numFmtId="0" fontId="0" fillId="4" borderId="10" xfId="0" applyFill="1" applyBorder="1"/>
    <xf numFmtId="1" fontId="10" fillId="4" borderId="10" xfId="0" applyNumberFormat="1" applyFont="1" applyFill="1" applyBorder="1" applyAlignment="1">
      <alignment wrapText="1"/>
    </xf>
    <xf numFmtId="2" fontId="10" fillId="4" borderId="10" xfId="0" applyNumberFormat="1" applyFont="1" applyFill="1" applyBorder="1" applyAlignment="1">
      <alignment wrapText="1"/>
    </xf>
    <xf numFmtId="49" fontId="10" fillId="4" borderId="5" xfId="0" applyNumberFormat="1" applyFont="1" applyFill="1" applyBorder="1" applyAlignment="1">
      <alignment horizontal="right"/>
    </xf>
    <xf numFmtId="0" fontId="19" fillId="4" borderId="0" xfId="0" applyFont="1" applyFill="1" applyBorder="1"/>
    <xf numFmtId="0" fontId="18" fillId="4" borderId="0" xfId="0" applyFont="1" applyFill="1" applyBorder="1"/>
    <xf numFmtId="0" fontId="0" fillId="4" borderId="0" xfId="0" applyFill="1" applyBorder="1"/>
    <xf numFmtId="1" fontId="10" fillId="4" borderId="0" xfId="0" applyNumberFormat="1" applyFont="1" applyFill="1" applyBorder="1" applyAlignment="1">
      <alignment wrapText="1"/>
    </xf>
    <xf numFmtId="2" fontId="10" fillId="4" borderId="0" xfId="0" applyNumberFormat="1" applyFont="1" applyFill="1" applyBorder="1" applyAlignment="1">
      <alignment wrapText="1"/>
    </xf>
    <xf numFmtId="49" fontId="10" fillId="2" borderId="15" xfId="0" applyNumberFormat="1" applyFont="1" applyFill="1" applyBorder="1" applyAlignment="1"/>
    <xf numFmtId="49" fontId="10" fillId="2" borderId="10" xfId="0" applyNumberFormat="1" applyFont="1" applyFill="1" applyBorder="1" applyAlignment="1"/>
    <xf numFmtId="49" fontId="10" fillId="2" borderId="16" xfId="0" applyNumberFormat="1" applyFont="1" applyFill="1" applyBorder="1" applyAlignment="1"/>
    <xf numFmtId="49" fontId="4" fillId="3" borderId="17" xfId="0" applyNumberFormat="1" applyFont="1" applyFill="1" applyBorder="1" applyAlignment="1">
      <alignment horizontal="center" vertical="center" wrapText="1"/>
    </xf>
    <xf numFmtId="49" fontId="4" fillId="3" borderId="18" xfId="0" applyNumberFormat="1" applyFont="1" applyFill="1" applyBorder="1" applyAlignment="1">
      <alignment horizontal="center" vertical="center" wrapText="1"/>
    </xf>
    <xf numFmtId="49" fontId="4" fillId="7" borderId="19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17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5" fillId="0" borderId="0" xfId="0" applyFont="1" applyFill="1" applyBorder="1"/>
    <xf numFmtId="0" fontId="24" fillId="0" borderId="0" xfId="0" applyFont="1" applyFill="1" applyBorder="1"/>
    <xf numFmtId="0" fontId="24" fillId="0" borderId="0" xfId="0" applyFont="1"/>
    <xf numFmtId="0" fontId="5" fillId="0" borderId="0" xfId="0" applyFont="1" applyFill="1" applyBorder="1" applyAlignment="1">
      <alignment horizontal="left"/>
    </xf>
    <xf numFmtId="0" fontId="24" fillId="0" borderId="0" xfId="0" applyFont="1" applyFill="1"/>
    <xf numFmtId="0" fontId="4" fillId="0" borderId="2" xfId="0" applyFont="1" applyFill="1" applyBorder="1" applyAlignment="1">
      <alignment horizontal="left"/>
    </xf>
    <xf numFmtId="17" fontId="20" fillId="10" borderId="2" xfId="0" applyNumberFormat="1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/>
    </xf>
    <xf numFmtId="17" fontId="3" fillId="2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/>
    <xf numFmtId="0" fontId="2" fillId="5" borderId="10" xfId="0" applyFont="1" applyFill="1" applyBorder="1"/>
    <xf numFmtId="0" fontId="2" fillId="5" borderId="3" xfId="0" applyFont="1" applyFill="1" applyBorder="1"/>
    <xf numFmtId="0" fontId="2" fillId="2" borderId="12" xfId="0" applyFont="1" applyFill="1" applyBorder="1" applyAlignment="1">
      <alignment horizontal="left"/>
    </xf>
    <xf numFmtId="17" fontId="3" fillId="2" borderId="13" xfId="0" applyNumberFormat="1" applyFont="1" applyFill="1" applyBorder="1" applyAlignment="1">
      <alignment horizontal="center" vertical="center"/>
    </xf>
    <xf numFmtId="0" fontId="3" fillId="2" borderId="13" xfId="0" applyFont="1" applyFill="1" applyBorder="1"/>
    <xf numFmtId="0" fontId="2" fillId="5" borderId="13" xfId="0" applyFont="1" applyFill="1" applyBorder="1"/>
    <xf numFmtId="0" fontId="2" fillId="5" borderId="14" xfId="0" applyFont="1" applyFill="1" applyBorder="1"/>
    <xf numFmtId="0" fontId="5" fillId="2" borderId="20" xfId="0" applyFont="1" applyFill="1" applyBorder="1" applyAlignment="1">
      <alignment horizontal="left"/>
    </xf>
    <xf numFmtId="17" fontId="6" fillId="2" borderId="21" xfId="0" applyNumberFormat="1" applyFont="1" applyFill="1" applyBorder="1" applyAlignment="1">
      <alignment horizontal="center" vertical="center"/>
    </xf>
    <xf numFmtId="0" fontId="6" fillId="2" borderId="21" xfId="0" applyFont="1" applyFill="1" applyBorder="1"/>
    <xf numFmtId="0" fontId="5" fillId="5" borderId="21" xfId="0" applyFont="1" applyFill="1" applyBorder="1"/>
    <xf numFmtId="0" fontId="5" fillId="5" borderId="22" xfId="0" applyFont="1" applyFill="1" applyBorder="1"/>
    <xf numFmtId="49" fontId="10" fillId="0" borderId="2" xfId="0" applyNumberFormat="1" applyFont="1" applyBorder="1" applyAlignment="1">
      <alignment horizontal="right" vertical="top"/>
    </xf>
    <xf numFmtId="0" fontId="12" fillId="0" borderId="2" xfId="1" applyFont="1" applyBorder="1" applyAlignment="1">
      <alignment vertical="top" wrapText="1"/>
    </xf>
    <xf numFmtId="0" fontId="0" fillId="0" borderId="2" xfId="0" applyBorder="1" applyAlignment="1">
      <alignment vertical="top"/>
    </xf>
    <xf numFmtId="1" fontId="10" fillId="0" borderId="2" xfId="0" applyNumberFormat="1" applyFont="1" applyBorder="1" applyAlignment="1">
      <alignment vertical="top" wrapText="1"/>
    </xf>
    <xf numFmtId="0" fontId="0" fillId="9" borderId="6" xfId="0" applyFill="1" applyBorder="1" applyAlignment="1">
      <alignment horizontal="center" vertical="top"/>
    </xf>
    <xf numFmtId="44" fontId="0" fillId="0" borderId="6" xfId="0" applyNumberFormat="1" applyBorder="1" applyAlignment="1">
      <alignment vertical="top"/>
    </xf>
    <xf numFmtId="0" fontId="0" fillId="0" borderId="0" xfId="0" applyAlignment="1">
      <alignment vertical="top"/>
    </xf>
    <xf numFmtId="44" fontId="21" fillId="8" borderId="8" xfId="0" applyNumberFormat="1" applyFont="1" applyFill="1" applyBorder="1" applyAlignment="1">
      <alignment horizontal="right"/>
    </xf>
    <xf numFmtId="44" fontId="22" fillId="6" borderId="23" xfId="0" applyNumberFormat="1" applyFont="1" applyFill="1" applyBorder="1"/>
    <xf numFmtId="49" fontId="6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left" vertical="center"/>
    </xf>
    <xf numFmtId="1" fontId="10" fillId="0" borderId="0" xfId="0" applyNumberFormat="1" applyFont="1" applyBorder="1" applyAlignment="1">
      <alignment horizontal="left" vertical="top" wrapText="1"/>
    </xf>
    <xf numFmtId="44" fontId="22" fillId="6" borderId="25" xfId="0" applyNumberFormat="1" applyFont="1" applyFill="1" applyBorder="1"/>
    <xf numFmtId="44" fontId="22" fillId="6" borderId="11" xfId="0" applyNumberFormat="1" applyFont="1" applyFill="1" applyBorder="1"/>
    <xf numFmtId="49" fontId="10" fillId="4" borderId="12" xfId="0" applyNumberFormat="1" applyFont="1" applyFill="1" applyBorder="1" applyAlignment="1">
      <alignment horizontal="left"/>
    </xf>
    <xf numFmtId="0" fontId="0" fillId="0" borderId="13" xfId="0" applyBorder="1"/>
    <xf numFmtId="0" fontId="18" fillId="4" borderId="13" xfId="0" applyFont="1" applyFill="1" applyBorder="1"/>
    <xf numFmtId="0" fontId="0" fillId="4" borderId="13" xfId="0" applyFill="1" applyBorder="1"/>
    <xf numFmtId="1" fontId="10" fillId="4" borderId="13" xfId="0" applyNumberFormat="1" applyFont="1" applyFill="1" applyBorder="1" applyAlignment="1">
      <alignment wrapText="1"/>
    </xf>
    <xf numFmtId="2" fontId="10" fillId="4" borderId="13" xfId="0" applyNumberFormat="1" applyFont="1" applyFill="1" applyBorder="1" applyAlignment="1">
      <alignment wrapText="1"/>
    </xf>
    <xf numFmtId="44" fontId="22" fillId="6" borderId="13" xfId="0" applyNumberFormat="1" applyFont="1" applyFill="1" applyBorder="1"/>
    <xf numFmtId="0" fontId="22" fillId="6" borderId="14" xfId="0" applyFont="1" applyFill="1" applyBorder="1"/>
    <xf numFmtId="49" fontId="5" fillId="2" borderId="24" xfId="0" applyNumberFormat="1" applyFont="1" applyFill="1" applyBorder="1" applyAlignment="1">
      <alignment horizontal="left" vertical="center"/>
    </xf>
    <xf numFmtId="49" fontId="5" fillId="2" borderId="21" xfId="0" applyNumberFormat="1" applyFont="1" applyFill="1" applyBorder="1" applyAlignment="1">
      <alignment horizontal="left" vertical="center"/>
    </xf>
    <xf numFmtId="49" fontId="5" fillId="2" borderId="22" xfId="0" applyNumberFormat="1" applyFont="1" applyFill="1" applyBorder="1" applyAlignment="1">
      <alignment horizontal="left" vertical="center"/>
    </xf>
    <xf numFmtId="1" fontId="10" fillId="0" borderId="20" xfId="0" applyNumberFormat="1" applyFont="1" applyBorder="1" applyAlignment="1">
      <alignment horizontal="left" vertical="top" wrapText="1"/>
    </xf>
    <xf numFmtId="1" fontId="10" fillId="0" borderId="22" xfId="0" applyNumberFormat="1" applyFont="1" applyBorder="1" applyAlignment="1">
      <alignment horizontal="left" vertical="top" wrapText="1"/>
    </xf>
    <xf numFmtId="49" fontId="6" fillId="8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5" xfId="1" xr:uid="{B3687B90-8EAD-EB42-ADA1-27306BB3E999}"/>
  </cellStyles>
  <dxfs count="0"/>
  <tableStyles count="0" defaultTableStyle="TableStyleMedium2" defaultPivotStyle="PivotStyleLight16"/>
  <colors>
    <mruColors>
      <color rgb="FFFFE5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296333</xdr:colOff>
      <xdr:row>42</xdr:row>
      <xdr:rowOff>153811</xdr:rowOff>
    </xdr:from>
    <xdr:ext cx="1381125" cy="352425"/>
    <xdr:pic>
      <xdr:nvPicPr>
        <xdr:cNvPr id="3" name="image1.png">
          <a:extLst>
            <a:ext uri="{FF2B5EF4-FFF2-40B4-BE49-F238E27FC236}">
              <a16:creationId xmlns:a16="http://schemas.microsoft.com/office/drawing/2014/main" id="{09CD8C98-EB73-C047-924F-8EBACA3B24D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88889" y="10130367"/>
          <a:ext cx="1381125" cy="3524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EDF4A-24F8-8847-830E-5E27AD3C04F5}">
  <sheetPr>
    <pageSetUpPr fitToPage="1"/>
  </sheetPr>
  <dimension ref="A1:AR49"/>
  <sheetViews>
    <sheetView tabSelected="1" topLeftCell="A6" zoomScale="115" zoomScaleNormal="115" workbookViewId="0">
      <selection activeCell="M15" sqref="M15"/>
    </sheetView>
  </sheetViews>
  <sheetFormatPr baseColWidth="10" defaultRowHeight="16"/>
  <cols>
    <col min="1" max="1" width="10.33203125" customWidth="1"/>
    <col min="2" max="2" width="64" customWidth="1"/>
    <col min="3" max="3" width="12.5" hidden="1" customWidth="1"/>
    <col min="4" max="4" width="17.5" hidden="1" customWidth="1"/>
    <col min="5" max="5" width="117.6640625" hidden="1" customWidth="1"/>
    <col min="6" max="6" width="20.83203125" customWidth="1"/>
    <col min="7" max="7" width="15.5" customWidth="1"/>
    <col min="8" max="8" width="14" customWidth="1"/>
    <col min="9" max="9" width="12" customWidth="1"/>
    <col min="10" max="10" width="10.5" customWidth="1"/>
    <col min="11" max="11" width="14.1640625" customWidth="1"/>
  </cols>
  <sheetData>
    <row r="1" spans="1:44" s="1" customFormat="1" ht="26">
      <c r="A1" s="64" t="s">
        <v>69</v>
      </c>
      <c r="B1" s="65"/>
      <c r="C1" s="65"/>
      <c r="D1" s="65"/>
      <c r="E1" s="65"/>
      <c r="F1" s="66"/>
      <c r="G1" s="66"/>
      <c r="H1" s="66"/>
      <c r="I1" s="66"/>
      <c r="J1" s="67"/>
      <c r="K1" s="68"/>
    </row>
    <row r="2" spans="1:44" s="1" customFormat="1" ht="26">
      <c r="A2" s="69" t="s">
        <v>84</v>
      </c>
      <c r="B2" s="70"/>
      <c r="C2" s="70"/>
      <c r="D2" s="70"/>
      <c r="E2" s="70"/>
      <c r="F2" s="71"/>
      <c r="G2" s="71"/>
      <c r="H2" s="71"/>
      <c r="I2" s="71"/>
      <c r="J2" s="72"/>
      <c r="K2" s="73"/>
    </row>
    <row r="3" spans="1:44" s="61" customFormat="1" ht="19">
      <c r="A3" s="60"/>
      <c r="B3" s="55"/>
      <c r="C3" s="55"/>
      <c r="D3" s="55"/>
      <c r="E3" s="55"/>
      <c r="F3" s="56"/>
      <c r="G3" s="56"/>
      <c r="H3" s="56"/>
      <c r="I3" s="56"/>
      <c r="J3" s="57"/>
      <c r="K3" s="57"/>
    </row>
    <row r="4" spans="1:44" s="58" customFormat="1" ht="19">
      <c r="A4" s="62" t="s">
        <v>85</v>
      </c>
      <c r="B4" s="63" t="s">
        <v>86</v>
      </c>
      <c r="C4" s="55"/>
      <c r="D4" s="55"/>
      <c r="E4" s="55"/>
      <c r="F4" s="56"/>
      <c r="G4" s="56"/>
      <c r="H4" s="56"/>
      <c r="I4" s="56"/>
      <c r="J4" s="57"/>
      <c r="K4" s="57"/>
    </row>
    <row r="5" spans="1:44" s="58" customFormat="1" ht="19">
      <c r="A5" s="62" t="s">
        <v>88</v>
      </c>
      <c r="B5" s="63"/>
      <c r="C5" s="55"/>
      <c r="D5" s="55"/>
      <c r="E5" s="55"/>
      <c r="F5" s="56"/>
      <c r="G5" s="56"/>
      <c r="H5" s="56"/>
      <c r="I5" s="56"/>
      <c r="J5" s="57"/>
      <c r="K5" s="57"/>
    </row>
    <row r="6" spans="1:44" s="58" customFormat="1" ht="19">
      <c r="A6" s="54"/>
      <c r="B6" s="55"/>
      <c r="C6" s="55"/>
      <c r="D6" s="55"/>
      <c r="E6" s="55"/>
      <c r="F6" s="56"/>
      <c r="G6" s="56"/>
      <c r="H6" s="56"/>
      <c r="I6" s="56"/>
      <c r="J6" s="57"/>
      <c r="K6" s="57"/>
    </row>
    <row r="7" spans="1:44" s="59" customFormat="1" ht="19">
      <c r="A7" s="74"/>
      <c r="B7" s="75"/>
      <c r="C7" s="75"/>
      <c r="D7" s="75"/>
      <c r="E7" s="75"/>
      <c r="F7" s="76"/>
      <c r="G7" s="76"/>
      <c r="H7" s="76"/>
      <c r="I7" s="76"/>
      <c r="J7" s="77"/>
      <c r="K7" s="78"/>
    </row>
    <row r="8" spans="1:44" ht="38">
      <c r="A8" s="51" t="s">
        <v>0</v>
      </c>
      <c r="B8" s="52" t="s">
        <v>1</v>
      </c>
      <c r="C8" s="52" t="s">
        <v>2</v>
      </c>
      <c r="D8" s="52" t="s">
        <v>3</v>
      </c>
      <c r="E8" s="52" t="s">
        <v>4</v>
      </c>
      <c r="F8" s="52" t="s">
        <v>5</v>
      </c>
      <c r="G8" s="52" t="s">
        <v>6</v>
      </c>
      <c r="H8" s="52" t="s">
        <v>93</v>
      </c>
      <c r="I8" s="106" t="s">
        <v>95</v>
      </c>
      <c r="J8" s="53" t="s">
        <v>80</v>
      </c>
      <c r="K8" s="53" t="s">
        <v>81</v>
      </c>
    </row>
    <row r="9" spans="1:44" s="1" customFormat="1" ht="18">
      <c r="A9" s="2" t="s">
        <v>7</v>
      </c>
      <c r="B9" s="3" t="s">
        <v>8</v>
      </c>
      <c r="C9" s="4"/>
      <c r="D9" s="4"/>
      <c r="E9" s="4"/>
      <c r="F9" s="4" t="s">
        <v>9</v>
      </c>
      <c r="G9" s="4" t="s">
        <v>10</v>
      </c>
      <c r="H9" s="4" t="s">
        <v>11</v>
      </c>
      <c r="I9" s="4"/>
      <c r="J9" s="24" t="s">
        <v>82</v>
      </c>
      <c r="K9" s="24" t="s">
        <v>83</v>
      </c>
    </row>
    <row r="10" spans="1:44">
      <c r="A10" s="5">
        <v>1001</v>
      </c>
      <c r="B10" s="5" t="s">
        <v>12</v>
      </c>
      <c r="C10" s="6" t="s">
        <v>13</v>
      </c>
      <c r="D10" s="6" t="s">
        <v>14</v>
      </c>
      <c r="E10" s="6" t="s">
        <v>15</v>
      </c>
      <c r="F10" s="7">
        <v>85</v>
      </c>
      <c r="G10" s="7">
        <v>10</v>
      </c>
      <c r="H10" s="8">
        <v>36.9</v>
      </c>
      <c r="I10" s="8">
        <f>H10*0.75</f>
        <v>27.674999999999997</v>
      </c>
      <c r="J10" s="25">
        <v>0</v>
      </c>
      <c r="K10" s="26">
        <f>I10*J10</f>
        <v>0</v>
      </c>
    </row>
    <row r="11" spans="1:44">
      <c r="A11" s="5">
        <v>1002</v>
      </c>
      <c r="B11" s="5" t="s">
        <v>16</v>
      </c>
      <c r="C11" s="6" t="s">
        <v>13</v>
      </c>
      <c r="D11" s="6" t="s">
        <v>14</v>
      </c>
      <c r="E11" s="6" t="s">
        <v>17</v>
      </c>
      <c r="F11" s="7">
        <v>85</v>
      </c>
      <c r="G11" s="7">
        <v>10</v>
      </c>
      <c r="H11" s="8">
        <v>36.9</v>
      </c>
      <c r="I11" s="8">
        <f t="shared" ref="I11:I20" si="0">H11*0.75</f>
        <v>27.674999999999997</v>
      </c>
      <c r="J11" s="25">
        <v>0</v>
      </c>
      <c r="K11" s="26">
        <f t="shared" ref="K11:K20" si="1">I11*J11</f>
        <v>0</v>
      </c>
    </row>
    <row r="12" spans="1:44">
      <c r="A12" s="5">
        <v>1011</v>
      </c>
      <c r="B12" s="5" t="s">
        <v>18</v>
      </c>
      <c r="C12" s="6" t="s">
        <v>13</v>
      </c>
      <c r="D12" s="6" t="s">
        <v>14</v>
      </c>
      <c r="E12" s="6" t="s">
        <v>19</v>
      </c>
      <c r="F12" s="7">
        <v>85</v>
      </c>
      <c r="G12" s="7">
        <v>10</v>
      </c>
      <c r="H12" s="8">
        <v>36.9</v>
      </c>
      <c r="I12" s="8">
        <f t="shared" si="0"/>
        <v>27.674999999999997</v>
      </c>
      <c r="J12" s="25">
        <v>0</v>
      </c>
      <c r="K12" s="26">
        <f t="shared" si="1"/>
        <v>0</v>
      </c>
    </row>
    <row r="13" spans="1:44">
      <c r="A13" s="5">
        <v>1003</v>
      </c>
      <c r="B13" s="5" t="s">
        <v>78</v>
      </c>
      <c r="C13" s="6" t="s">
        <v>20</v>
      </c>
      <c r="D13" s="6" t="s">
        <v>21</v>
      </c>
      <c r="E13" s="6" t="s">
        <v>22</v>
      </c>
      <c r="F13" s="7">
        <v>85</v>
      </c>
      <c r="G13" s="7">
        <v>10</v>
      </c>
      <c r="H13" s="8">
        <v>36.9</v>
      </c>
      <c r="I13" s="8">
        <f t="shared" si="0"/>
        <v>27.674999999999997</v>
      </c>
      <c r="J13" s="25">
        <v>0</v>
      </c>
      <c r="K13" s="26">
        <f t="shared" si="1"/>
        <v>0</v>
      </c>
    </row>
    <row r="14" spans="1:44">
      <c r="A14" s="5">
        <v>1004</v>
      </c>
      <c r="B14" s="5" t="s">
        <v>77</v>
      </c>
      <c r="C14" s="6" t="s">
        <v>20</v>
      </c>
      <c r="D14" s="6" t="s">
        <v>21</v>
      </c>
      <c r="E14" s="6" t="s">
        <v>23</v>
      </c>
      <c r="F14" s="7">
        <v>85</v>
      </c>
      <c r="G14" s="7">
        <v>10</v>
      </c>
      <c r="H14" s="8">
        <v>36.9</v>
      </c>
      <c r="I14" s="8">
        <f t="shared" si="0"/>
        <v>27.674999999999997</v>
      </c>
      <c r="J14" s="25">
        <v>0</v>
      </c>
      <c r="K14" s="26">
        <f t="shared" si="1"/>
        <v>0</v>
      </c>
    </row>
    <row r="15" spans="1:44" s="23" customFormat="1">
      <c r="A15" s="20">
        <v>1033</v>
      </c>
      <c r="B15" s="20" t="s">
        <v>76</v>
      </c>
      <c r="C15" s="6" t="s">
        <v>20</v>
      </c>
      <c r="D15" s="6" t="s">
        <v>21</v>
      </c>
      <c r="E15" s="6" t="s">
        <v>74</v>
      </c>
      <c r="F15" s="7">
        <v>85</v>
      </c>
      <c r="G15" s="18">
        <v>10</v>
      </c>
      <c r="H15" s="8">
        <v>36.9</v>
      </c>
      <c r="I15" s="8">
        <f t="shared" si="0"/>
        <v>27.674999999999997</v>
      </c>
      <c r="J15" s="25">
        <v>0</v>
      </c>
      <c r="K15" s="26">
        <f t="shared" si="1"/>
        <v>0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</row>
    <row r="16" spans="1:44" s="23" customFormat="1">
      <c r="A16" s="20">
        <v>1034</v>
      </c>
      <c r="B16" s="20" t="s">
        <v>75</v>
      </c>
      <c r="C16" s="6" t="s">
        <v>20</v>
      </c>
      <c r="D16" s="6" t="s">
        <v>21</v>
      </c>
      <c r="E16" s="6" t="s">
        <v>79</v>
      </c>
      <c r="F16" s="7">
        <v>80</v>
      </c>
      <c r="G16" s="18">
        <v>10</v>
      </c>
      <c r="H16" s="8">
        <v>37.9</v>
      </c>
      <c r="I16" s="8">
        <f t="shared" si="0"/>
        <v>28.424999999999997</v>
      </c>
      <c r="J16" s="25">
        <v>0</v>
      </c>
      <c r="K16" s="26">
        <f t="shared" si="1"/>
        <v>0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</row>
    <row r="17" spans="1:11">
      <c r="A17" s="5">
        <v>1007</v>
      </c>
      <c r="B17" s="5" t="s">
        <v>24</v>
      </c>
      <c r="C17" s="6" t="s">
        <v>25</v>
      </c>
      <c r="D17" s="6" t="s">
        <v>26</v>
      </c>
      <c r="E17" s="6" t="s">
        <v>27</v>
      </c>
      <c r="F17" s="7">
        <v>85</v>
      </c>
      <c r="G17" s="7">
        <v>10</v>
      </c>
      <c r="H17" s="8">
        <v>36.9</v>
      </c>
      <c r="I17" s="8">
        <f t="shared" si="0"/>
        <v>27.674999999999997</v>
      </c>
      <c r="J17" s="25">
        <v>0</v>
      </c>
      <c r="K17" s="26">
        <f t="shared" si="1"/>
        <v>0</v>
      </c>
    </row>
    <row r="18" spans="1:11">
      <c r="A18" s="9" t="s">
        <v>28</v>
      </c>
      <c r="B18" s="5" t="s">
        <v>29</v>
      </c>
      <c r="C18" s="6" t="s">
        <v>25</v>
      </c>
      <c r="D18" s="6" t="s">
        <v>26</v>
      </c>
      <c r="E18" s="6" t="s">
        <v>30</v>
      </c>
      <c r="F18" s="7">
        <v>85</v>
      </c>
      <c r="G18" s="7">
        <v>10</v>
      </c>
      <c r="H18" s="8">
        <v>36.9</v>
      </c>
      <c r="I18" s="8">
        <f t="shared" si="0"/>
        <v>27.674999999999997</v>
      </c>
      <c r="J18" s="25">
        <v>0</v>
      </c>
      <c r="K18" s="26">
        <f t="shared" si="1"/>
        <v>0</v>
      </c>
    </row>
    <row r="19" spans="1:11">
      <c r="A19" s="5">
        <v>1005</v>
      </c>
      <c r="B19" s="5" t="s">
        <v>31</v>
      </c>
      <c r="C19" s="6" t="s">
        <v>25</v>
      </c>
      <c r="D19" s="6" t="s">
        <v>26</v>
      </c>
      <c r="E19" s="6" t="s">
        <v>32</v>
      </c>
      <c r="F19" s="7">
        <v>85</v>
      </c>
      <c r="G19" s="7">
        <v>10</v>
      </c>
      <c r="H19" s="8">
        <v>36.9</v>
      </c>
      <c r="I19" s="8">
        <f t="shared" si="0"/>
        <v>27.674999999999997</v>
      </c>
      <c r="J19" s="25">
        <v>0</v>
      </c>
      <c r="K19" s="26">
        <f t="shared" si="1"/>
        <v>0</v>
      </c>
    </row>
    <row r="20" spans="1:11">
      <c r="A20" s="5">
        <v>1102</v>
      </c>
      <c r="B20" s="5" t="s">
        <v>94</v>
      </c>
      <c r="C20" s="6" t="s">
        <v>25</v>
      </c>
      <c r="D20" s="6" t="s">
        <v>33</v>
      </c>
      <c r="E20" s="6" t="s">
        <v>34</v>
      </c>
      <c r="F20" s="7">
        <v>85</v>
      </c>
      <c r="G20" s="7">
        <v>10</v>
      </c>
      <c r="H20" s="8">
        <v>36.9</v>
      </c>
      <c r="I20" s="8">
        <f t="shared" si="0"/>
        <v>27.674999999999997</v>
      </c>
      <c r="J20" s="25">
        <v>0</v>
      </c>
      <c r="K20" s="26">
        <f t="shared" si="1"/>
        <v>0</v>
      </c>
    </row>
    <row r="21" spans="1:11" s="1" customFormat="1" ht="18">
      <c r="A21" s="10" t="s">
        <v>35</v>
      </c>
      <c r="B21" s="11"/>
      <c r="C21" s="4"/>
      <c r="D21" s="4"/>
      <c r="E21" s="4"/>
      <c r="F21" s="4" t="s">
        <v>9</v>
      </c>
      <c r="G21" s="4" t="s">
        <v>10</v>
      </c>
      <c r="H21" s="4" t="s">
        <v>11</v>
      </c>
      <c r="I21" s="4"/>
      <c r="J21" s="24" t="s">
        <v>82</v>
      </c>
      <c r="K21" s="24" t="s">
        <v>83</v>
      </c>
    </row>
    <row r="22" spans="1:11" hidden="1">
      <c r="A22" s="12">
        <v>1101</v>
      </c>
      <c r="B22" s="5" t="s">
        <v>36</v>
      </c>
      <c r="C22" s="6" t="s">
        <v>20</v>
      </c>
      <c r="D22" s="6" t="s">
        <v>21</v>
      </c>
      <c r="E22" s="6" t="s">
        <v>37</v>
      </c>
      <c r="F22" s="7">
        <v>80</v>
      </c>
      <c r="G22" s="7">
        <v>10</v>
      </c>
      <c r="H22" s="8">
        <v>23.5</v>
      </c>
      <c r="I22" s="8"/>
      <c r="J22" s="25">
        <v>0</v>
      </c>
      <c r="K22" s="26" t="e">
        <f>#REF!*1.09</f>
        <v>#REF!</v>
      </c>
    </row>
    <row r="23" spans="1:11" hidden="1">
      <c r="A23" s="12">
        <v>1104</v>
      </c>
      <c r="B23" s="5" t="s">
        <v>38</v>
      </c>
      <c r="C23" s="6" t="s">
        <v>39</v>
      </c>
      <c r="D23" s="6" t="s">
        <v>26</v>
      </c>
      <c r="E23" s="6" t="s">
        <v>40</v>
      </c>
      <c r="F23" s="7">
        <v>85</v>
      </c>
      <c r="G23" s="7">
        <v>10</v>
      </c>
      <c r="H23" s="8">
        <v>37.9</v>
      </c>
      <c r="I23" s="8"/>
      <c r="J23" s="25">
        <v>0</v>
      </c>
      <c r="K23" s="26" t="e">
        <f>#REF!*1.09</f>
        <v>#REF!</v>
      </c>
    </row>
    <row r="24" spans="1:11">
      <c r="A24" s="12">
        <v>1106</v>
      </c>
      <c r="B24" s="5" t="s">
        <v>41</v>
      </c>
      <c r="C24" s="6" t="s">
        <v>42</v>
      </c>
      <c r="D24" s="6" t="s">
        <v>26</v>
      </c>
      <c r="E24" s="6" t="s">
        <v>43</v>
      </c>
      <c r="F24" s="7">
        <v>85</v>
      </c>
      <c r="G24" s="7">
        <v>10</v>
      </c>
      <c r="H24" s="8">
        <v>37.9</v>
      </c>
      <c r="I24" s="8">
        <f t="shared" ref="I24" si="2">H24*0.75</f>
        <v>28.424999999999997</v>
      </c>
      <c r="J24" s="25">
        <v>0</v>
      </c>
      <c r="K24" s="26">
        <f t="shared" ref="K24" si="3">I24*J24</f>
        <v>0</v>
      </c>
    </row>
    <row r="25" spans="1:11" s="1" customFormat="1" ht="41" customHeight="1">
      <c r="A25" s="10" t="s">
        <v>44</v>
      </c>
      <c r="B25" s="11"/>
      <c r="C25" s="4"/>
      <c r="D25" s="4"/>
      <c r="E25" s="4"/>
      <c r="F25" s="4" t="s">
        <v>9</v>
      </c>
      <c r="G25" s="13" t="s">
        <v>45</v>
      </c>
      <c r="H25" s="4" t="s">
        <v>11</v>
      </c>
      <c r="I25" s="4"/>
      <c r="J25" s="24" t="s">
        <v>82</v>
      </c>
      <c r="K25" s="24" t="s">
        <v>83</v>
      </c>
    </row>
    <row r="26" spans="1:11">
      <c r="A26" s="14" t="s">
        <v>46</v>
      </c>
      <c r="B26" s="15" t="s">
        <v>47</v>
      </c>
      <c r="C26" s="6" t="s">
        <v>13</v>
      </c>
      <c r="D26" s="6" t="s">
        <v>14</v>
      </c>
      <c r="E26" s="6" t="s">
        <v>48</v>
      </c>
      <c r="F26" s="7">
        <v>5</v>
      </c>
      <c r="G26" s="7">
        <v>150</v>
      </c>
      <c r="H26" s="16">
        <v>31.95</v>
      </c>
      <c r="I26" s="8">
        <f t="shared" ref="I26:I29" si="4">H26*0.75</f>
        <v>23.962499999999999</v>
      </c>
      <c r="J26" s="25">
        <v>0</v>
      </c>
      <c r="K26" s="26">
        <f t="shared" ref="K26:K29" si="5">I26*J26</f>
        <v>0</v>
      </c>
    </row>
    <row r="27" spans="1:11">
      <c r="A27" s="14" t="s">
        <v>49</v>
      </c>
      <c r="B27" s="15" t="s">
        <v>50</v>
      </c>
      <c r="C27" s="6" t="s">
        <v>13</v>
      </c>
      <c r="D27" s="6" t="s">
        <v>14</v>
      </c>
      <c r="E27" s="6" t="s">
        <v>51</v>
      </c>
      <c r="F27" s="7">
        <v>5</v>
      </c>
      <c r="G27" s="7">
        <v>150</v>
      </c>
      <c r="H27" s="16">
        <v>31.95</v>
      </c>
      <c r="I27" s="8">
        <f t="shared" si="4"/>
        <v>23.962499999999999</v>
      </c>
      <c r="J27" s="25">
        <v>0</v>
      </c>
      <c r="K27" s="26">
        <f t="shared" si="5"/>
        <v>0</v>
      </c>
    </row>
    <row r="28" spans="1:11">
      <c r="A28" s="17" t="s">
        <v>52</v>
      </c>
      <c r="B28" s="5" t="s">
        <v>53</v>
      </c>
      <c r="C28" s="6" t="s">
        <v>20</v>
      </c>
      <c r="D28" s="6" t="s">
        <v>21</v>
      </c>
      <c r="E28" s="6" t="s">
        <v>54</v>
      </c>
      <c r="F28" s="18">
        <v>12</v>
      </c>
      <c r="G28" s="18">
        <v>100</v>
      </c>
      <c r="H28" s="16">
        <v>55</v>
      </c>
      <c r="I28" s="8">
        <f t="shared" si="4"/>
        <v>41.25</v>
      </c>
      <c r="J28" s="25">
        <v>0</v>
      </c>
      <c r="K28" s="26">
        <f t="shared" si="5"/>
        <v>0</v>
      </c>
    </row>
    <row r="29" spans="1:11">
      <c r="A29" s="17" t="s">
        <v>55</v>
      </c>
      <c r="B29" s="5" t="s">
        <v>56</v>
      </c>
      <c r="C29" s="6" t="s">
        <v>20</v>
      </c>
      <c r="D29" s="6" t="s">
        <v>21</v>
      </c>
      <c r="E29" s="6" t="s">
        <v>51</v>
      </c>
      <c r="F29" s="18">
        <v>12</v>
      </c>
      <c r="G29" s="18">
        <v>100</v>
      </c>
      <c r="H29" s="16">
        <v>55</v>
      </c>
      <c r="I29" s="8">
        <f t="shared" si="4"/>
        <v>41.25</v>
      </c>
      <c r="J29" s="25">
        <v>0</v>
      </c>
      <c r="K29" s="26">
        <f t="shared" si="5"/>
        <v>0</v>
      </c>
    </row>
    <row r="30" spans="1:11" s="1" customFormat="1" ht="18">
      <c r="A30" s="10" t="s">
        <v>57</v>
      </c>
      <c r="B30" s="11"/>
      <c r="C30" s="4"/>
      <c r="D30" s="4"/>
      <c r="E30" s="4"/>
      <c r="F30" s="4" t="s">
        <v>58</v>
      </c>
      <c r="G30" s="4" t="s">
        <v>10</v>
      </c>
      <c r="H30" s="4" t="s">
        <v>11</v>
      </c>
      <c r="I30" s="4"/>
      <c r="J30" s="24" t="s">
        <v>82</v>
      </c>
      <c r="K30" s="24" t="s">
        <v>83</v>
      </c>
    </row>
    <row r="31" spans="1:11">
      <c r="A31" s="17" t="s">
        <v>59</v>
      </c>
      <c r="B31" s="19" t="s">
        <v>60</v>
      </c>
      <c r="C31" s="6" t="s">
        <v>20</v>
      </c>
      <c r="D31" s="6" t="s">
        <v>21</v>
      </c>
      <c r="E31" s="6" t="s">
        <v>61</v>
      </c>
      <c r="F31" s="18">
        <v>100</v>
      </c>
      <c r="G31" s="18">
        <v>12</v>
      </c>
      <c r="H31" s="16">
        <v>53.88</v>
      </c>
      <c r="I31" s="8">
        <f t="shared" ref="I31:I33" si="6">H31*0.75</f>
        <v>40.410000000000004</v>
      </c>
      <c r="J31" s="25">
        <v>0</v>
      </c>
      <c r="K31" s="26">
        <f t="shared" ref="K31:K33" si="7">I31*J31</f>
        <v>0</v>
      </c>
    </row>
    <row r="32" spans="1:11">
      <c r="A32" s="17" t="s">
        <v>62</v>
      </c>
      <c r="B32" s="19" t="s">
        <v>63</v>
      </c>
      <c r="C32" s="6" t="s">
        <v>64</v>
      </c>
      <c r="D32" s="6" t="s">
        <v>21</v>
      </c>
      <c r="E32" s="6" t="s">
        <v>65</v>
      </c>
      <c r="F32" s="18">
        <v>100</v>
      </c>
      <c r="G32" s="18">
        <v>8</v>
      </c>
      <c r="H32" s="16">
        <v>35.92</v>
      </c>
      <c r="I32" s="8">
        <f t="shared" si="6"/>
        <v>26.94</v>
      </c>
      <c r="J32" s="25">
        <v>0</v>
      </c>
      <c r="K32" s="26">
        <f t="shared" si="7"/>
        <v>0</v>
      </c>
    </row>
    <row r="33" spans="1:11">
      <c r="A33" s="17" t="s">
        <v>66</v>
      </c>
      <c r="B33" s="20" t="s">
        <v>67</v>
      </c>
      <c r="C33" s="6" t="s">
        <v>20</v>
      </c>
      <c r="D33" s="6" t="s">
        <v>21</v>
      </c>
      <c r="E33" s="6" t="s">
        <v>68</v>
      </c>
      <c r="F33" s="18">
        <v>100</v>
      </c>
      <c r="G33" s="18">
        <v>8</v>
      </c>
      <c r="H33" s="16">
        <v>35.92</v>
      </c>
      <c r="I33" s="8">
        <f t="shared" si="6"/>
        <v>26.94</v>
      </c>
      <c r="J33" s="25">
        <v>0</v>
      </c>
      <c r="K33" s="26">
        <f t="shared" si="7"/>
        <v>0</v>
      </c>
    </row>
    <row r="34" spans="1:11" s="1" customFormat="1" ht="18">
      <c r="A34" s="101"/>
      <c r="B34" s="102"/>
      <c r="C34" s="102"/>
      <c r="D34" s="102"/>
      <c r="E34" s="102"/>
      <c r="F34" s="102"/>
      <c r="G34" s="102"/>
      <c r="H34" s="103"/>
      <c r="I34" s="89"/>
      <c r="J34" s="24"/>
      <c r="K34" s="24"/>
    </row>
    <row r="35" spans="1:11" s="85" customFormat="1" ht="68">
      <c r="A35" s="79"/>
      <c r="B35" s="80" t="s">
        <v>89</v>
      </c>
      <c r="C35" s="81"/>
      <c r="D35" s="81"/>
      <c r="E35" s="81"/>
      <c r="F35" s="82"/>
      <c r="G35" s="104" t="s">
        <v>91</v>
      </c>
      <c r="H35" s="105"/>
      <c r="I35" s="90"/>
      <c r="J35" s="83">
        <v>0</v>
      </c>
      <c r="K35" s="84">
        <v>0</v>
      </c>
    </row>
    <row r="36" spans="1:11" s="1" customFormat="1" ht="18">
      <c r="A36" s="27"/>
      <c r="B36" s="28"/>
      <c r="C36" s="29"/>
      <c r="D36" s="29"/>
      <c r="E36" s="29"/>
      <c r="F36" s="29"/>
      <c r="G36" s="29"/>
      <c r="H36" s="29"/>
      <c r="I36" s="88"/>
      <c r="J36" s="30">
        <f>SUM(J10:J20,J23:J24,J26:J29,J31:J33)</f>
        <v>0</v>
      </c>
      <c r="K36" s="86">
        <f>SUM(K10:K20,K24,K26:K29,K31:K33)</f>
        <v>0</v>
      </c>
    </row>
    <row r="37" spans="1:11">
      <c r="A37" s="36"/>
      <c r="B37" s="37"/>
      <c r="C37" s="38"/>
      <c r="D37" s="39"/>
      <c r="E37" s="39"/>
      <c r="F37" s="40"/>
      <c r="G37" s="40"/>
      <c r="H37" s="41"/>
      <c r="I37" s="41"/>
      <c r="J37" s="33"/>
      <c r="K37" s="34"/>
    </row>
    <row r="38" spans="1:11" ht="17" thickBot="1">
      <c r="A38" s="42"/>
      <c r="B38" s="43"/>
      <c r="C38" s="44"/>
      <c r="D38" s="45"/>
      <c r="E38" s="45"/>
      <c r="F38" s="46"/>
      <c r="G38" s="46"/>
      <c r="H38" s="46"/>
      <c r="I38" s="46"/>
      <c r="J38" s="87"/>
      <c r="K38" s="91"/>
    </row>
    <row r="39" spans="1:11">
      <c r="A39" s="42"/>
      <c r="B39" s="43"/>
      <c r="C39" s="44"/>
      <c r="D39" s="45"/>
      <c r="E39" s="45"/>
      <c r="F39" s="46"/>
      <c r="G39" s="46"/>
      <c r="H39" s="46"/>
      <c r="I39" s="46"/>
      <c r="J39" s="32"/>
      <c r="K39" s="92"/>
    </row>
    <row r="40" spans="1:11">
      <c r="A40" s="42"/>
      <c r="B40" s="43"/>
      <c r="C40" s="44"/>
      <c r="D40" s="45"/>
      <c r="E40" s="45"/>
      <c r="F40" s="46"/>
      <c r="G40" s="46"/>
      <c r="H40" s="46"/>
      <c r="I40" s="46"/>
      <c r="J40" s="31" t="s">
        <v>92</v>
      </c>
      <c r="K40" s="92">
        <f>SUM(K10:K20,K24,K26:K29,K31:K33)</f>
        <v>0</v>
      </c>
    </row>
    <row r="41" spans="1:11">
      <c r="A41" s="42"/>
      <c r="B41" s="43"/>
      <c r="C41" s="44"/>
      <c r="D41" s="45"/>
      <c r="E41" s="45"/>
      <c r="F41" s="46"/>
      <c r="G41" s="46"/>
      <c r="H41" s="47"/>
      <c r="I41" s="47"/>
      <c r="J41" s="32"/>
      <c r="K41" s="35"/>
    </row>
    <row r="42" spans="1:11">
      <c r="A42" s="93" t="s">
        <v>90</v>
      </c>
      <c r="B42" s="94"/>
      <c r="C42" s="95"/>
      <c r="D42" s="96"/>
      <c r="E42" s="96"/>
      <c r="F42" s="97"/>
      <c r="G42" s="97"/>
      <c r="H42" s="98"/>
      <c r="I42" s="98"/>
      <c r="J42" s="99"/>
      <c r="K42" s="100"/>
    </row>
    <row r="43" spans="1:11" ht="51" customHeight="1">
      <c r="A43" s="48"/>
      <c r="B43" s="49"/>
      <c r="C43" s="49"/>
      <c r="D43" s="49"/>
      <c r="E43" s="49"/>
      <c r="F43" s="49"/>
      <c r="G43" s="49"/>
      <c r="H43" s="49"/>
      <c r="I43" s="49"/>
      <c r="J43" s="49"/>
      <c r="K43" s="50"/>
    </row>
    <row r="44" spans="1:11">
      <c r="A44" s="21" t="s">
        <v>69</v>
      </c>
    </row>
    <row r="45" spans="1:11">
      <c r="A45" s="22" t="s">
        <v>70</v>
      </c>
    </row>
    <row r="46" spans="1:11">
      <c r="A46" s="22" t="s">
        <v>71</v>
      </c>
    </row>
    <row r="47" spans="1:11">
      <c r="A47" s="22" t="s">
        <v>72</v>
      </c>
    </row>
    <row r="48" spans="1:11">
      <c r="A48" s="22" t="s">
        <v>73</v>
      </c>
    </row>
    <row r="49" spans="1:1">
      <c r="A49" s="22" t="s">
        <v>87</v>
      </c>
    </row>
  </sheetData>
  <mergeCells count="2">
    <mergeCell ref="A34:H34"/>
    <mergeCell ref="G35:H35"/>
  </mergeCells>
  <pageMargins left="0.25" right="0.25" top="0.75" bottom="0.75" header="0.3" footer="0.3"/>
  <pageSetup paperSize="9" scale="38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Schokofahrtgruppe Bestellung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2022-02-16T16:19:30Z</cp:lastPrinted>
  <dcterms:created xsi:type="dcterms:W3CDTF">2022-01-05T15:23:41Z</dcterms:created>
  <dcterms:modified xsi:type="dcterms:W3CDTF">2022-02-18T13:47:36Z</dcterms:modified>
</cp:coreProperties>
</file>